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240" yWindow="90" windowWidth="11640" windowHeight="7935" tabRatio="673" firstSheet="1" activeTab="1"/>
  </bookViews>
  <sheets>
    <sheet name="Vorgaben" sheetId="2" state="hidden" r:id="rId1"/>
    <sheet name="Mannschaft" sheetId="1" r:id="rId2"/>
  </sheets>
  <definedNames>
    <definedName name="_xlnm.Print_Area" localSheetId="1">Mannschaft!$A$14:$I$64</definedName>
  </definedNames>
  <calcPr calcId="145621"/>
</workbook>
</file>

<file path=xl/calcChain.xml><?xml version="1.0" encoding="utf-8"?>
<calcChain xmlns="http://schemas.openxmlformats.org/spreadsheetml/2006/main">
  <c r="B17" i="1" l="1"/>
  <c r="C16" i="1"/>
  <c r="B16" i="1"/>
  <c r="C12" i="1" l="1"/>
  <c r="A28" i="1" l="1"/>
  <c r="A27" i="1"/>
  <c r="A26" i="1"/>
  <c r="A25" i="1"/>
  <c r="A21" i="1"/>
  <c r="H29" i="1"/>
  <c r="H28" i="1"/>
  <c r="H27" i="1"/>
  <c r="H26" i="1"/>
  <c r="H24" i="1"/>
  <c r="H23" i="1"/>
  <c r="G29" i="1"/>
  <c r="G28" i="1"/>
  <c r="G27" i="1"/>
  <c r="G26" i="1"/>
  <c r="G24" i="1"/>
  <c r="G23" i="1"/>
  <c r="F23" i="1"/>
  <c r="E23" i="1"/>
  <c r="F29" i="1"/>
  <c r="E29" i="1"/>
  <c r="D29" i="1"/>
  <c r="F28" i="1"/>
  <c r="E28" i="1"/>
  <c r="D28" i="1"/>
  <c r="F27" i="1"/>
  <c r="E27" i="1"/>
  <c r="D27" i="1"/>
  <c r="F26" i="1"/>
  <c r="E26" i="1"/>
  <c r="D26" i="1"/>
  <c r="F24" i="1"/>
  <c r="E24" i="1"/>
  <c r="D24" i="1"/>
  <c r="D23" i="1"/>
  <c r="E19" i="1"/>
  <c r="E16" i="1"/>
  <c r="B3" i="1"/>
  <c r="C3" i="1"/>
  <c r="B4" i="1"/>
  <c r="C4" i="1"/>
  <c r="B5" i="1"/>
  <c r="C5" i="1"/>
  <c r="B6" i="1"/>
  <c r="C6" i="1"/>
  <c r="B7" i="1"/>
  <c r="C7" i="1"/>
  <c r="B8" i="1"/>
  <c r="C8" i="1"/>
  <c r="B9" i="1"/>
  <c r="C9" i="1"/>
  <c r="B10" i="1"/>
  <c r="C10" i="1"/>
  <c r="B11" i="1"/>
  <c r="C11" i="1"/>
  <c r="C2" i="1"/>
  <c r="B2" i="1"/>
  <c r="H62" i="1"/>
  <c r="H57" i="1"/>
  <c r="H52" i="1"/>
  <c r="H47" i="1"/>
  <c r="H42" i="1"/>
  <c r="H37" i="1"/>
  <c r="H33" i="1" l="1"/>
</calcChain>
</file>

<file path=xl/sharedStrings.xml><?xml version="1.0" encoding="utf-8"?>
<sst xmlns="http://schemas.openxmlformats.org/spreadsheetml/2006/main" count="115" uniqueCount="64">
  <si>
    <t>Nr.</t>
  </si>
  <si>
    <t>Name, Vorname</t>
  </si>
  <si>
    <t>Uhrzeit</t>
  </si>
  <si>
    <t>Datum</t>
  </si>
  <si>
    <t>Startzeiten</t>
  </si>
  <si>
    <t>Anschlag</t>
  </si>
  <si>
    <t>Klasse</t>
  </si>
  <si>
    <t>Alter</t>
  </si>
  <si>
    <t>aufgelegt</t>
  </si>
  <si>
    <t>Klasseneinteilung: Mannschaft</t>
  </si>
  <si>
    <t>St. Sebastianus-Schützenbruderschaft
Rödingen e.V.</t>
  </si>
  <si>
    <t>St. Cornelius - Schießen</t>
  </si>
  <si>
    <t>Startgeld</t>
  </si>
  <si>
    <t>Schüsse</t>
  </si>
  <si>
    <t>Gesamt-</t>
  </si>
  <si>
    <t>Verein</t>
  </si>
  <si>
    <t>gemeldet</t>
  </si>
  <si>
    <t>von</t>
  </si>
  <si>
    <t>Meldebogen bitte senden an:</t>
  </si>
  <si>
    <t>St. Sebastianus Schützenbruderschaft e.V.</t>
  </si>
  <si>
    <t>52445 Titz-Rödingen</t>
  </si>
  <si>
    <t xml:space="preserve">Rödingen  </t>
  </si>
  <si>
    <t>Zeitraum</t>
  </si>
  <si>
    <t>Anmeldezeiten</t>
  </si>
  <si>
    <t>Vorgaben werden auf auf alle Tabellenblätter übertragen</t>
  </si>
  <si>
    <t>Wievielte</t>
  </si>
  <si>
    <t>Klassen</t>
  </si>
  <si>
    <t>oder</t>
  </si>
  <si>
    <t>Klasseneinteilung</t>
  </si>
  <si>
    <t>Mannschaft</t>
  </si>
  <si>
    <t>Emailadresse</t>
  </si>
  <si>
    <t>Adresszeile 1</t>
  </si>
  <si>
    <t>Adresszeile 2</t>
  </si>
  <si>
    <t>Adresszeile 3</t>
  </si>
  <si>
    <t>Adresszeile 4</t>
  </si>
  <si>
    <t>Lisztstraße 5</t>
  </si>
  <si>
    <t>A Bambini Licht</t>
  </si>
  <si>
    <t>&lt;16</t>
  </si>
  <si>
    <t>&lt;21</t>
  </si>
  <si>
    <t>&gt;16</t>
  </si>
  <si>
    <t>Startzeiten Luft</t>
  </si>
  <si>
    <t>Startzeiten Licht</t>
  </si>
  <si>
    <t>Schirmherr</t>
  </si>
  <si>
    <t>Amt</t>
  </si>
  <si>
    <t>&lt;12</t>
  </si>
  <si>
    <t>B Schüler LG</t>
  </si>
  <si>
    <t>C Jungschützen LG</t>
  </si>
  <si>
    <t>Freihand</t>
  </si>
  <si>
    <t>D Schützen LG</t>
  </si>
  <si>
    <t>E Offen LG</t>
  </si>
  <si>
    <t>F Senioren LG</t>
  </si>
  <si>
    <t>&gt;60</t>
  </si>
  <si>
    <t>H Pistole LP</t>
  </si>
  <si>
    <r>
      <t xml:space="preserve">Klasse </t>
    </r>
    <r>
      <rPr>
        <sz val="8"/>
        <rFont val="Arial"/>
        <family val="2"/>
      </rPr>
      <t>(Buchstrab)</t>
    </r>
  </si>
  <si>
    <t>Brudermeister Thorsten Hompesch</t>
  </si>
  <si>
    <t>StartNr</t>
  </si>
  <si>
    <t>Wilhelm Hintzen</t>
  </si>
  <si>
    <t>Ortsvorsteher Rödingen, Höllen, Bettenhoven</t>
  </si>
  <si>
    <t>info@schuetzen-roedingen.de</t>
  </si>
  <si>
    <t>nur Dienstag</t>
  </si>
  <si>
    <t>↓ Bambini Deinstag</t>
  </si>
  <si>
    <t>vom Sa. 28. Sept. bis Do. 03. Okt. 2024</t>
  </si>
  <si>
    <t>Vorname, Name</t>
  </si>
  <si>
    <t>Organsiator-Notizen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</si>
</sst>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ddd\ dd/mm/yy"/>
    <numFmt numFmtId="165" formatCode="h:mm;@"/>
  </numFmts>
  <fonts count="20" x14ac:knownFonts="1">
    <font>
      <sz val="10"/>
      <name val="Cataneo BT"/>
    </font>
    <font>
      <sz val="10"/>
      <name val="Cataneo BT"/>
      <family val="4"/>
    </font>
    <font>
      <b/>
      <sz val="16"/>
      <name val="Arial"/>
      <family val="2"/>
    </font>
    <font>
      <sz val="8"/>
      <name val="Cataneo BT"/>
      <family val="4"/>
    </font>
    <font>
      <sz val="10"/>
      <name val="MS Sans Serif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Cataneo BT"/>
      <family val="4"/>
    </font>
    <font>
      <b/>
      <sz val="14"/>
      <color indexed="17"/>
      <name val="Cataneo BT"/>
      <family val="4"/>
    </font>
    <font>
      <b/>
      <sz val="14"/>
      <name val="Arial"/>
      <family val="2"/>
    </font>
    <font>
      <sz val="6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name val="Arial"/>
      <family val="2"/>
    </font>
    <font>
      <b/>
      <sz val="10"/>
      <color rgb="FF008000"/>
      <name val="Arial"/>
      <family val="2"/>
    </font>
    <font>
      <b/>
      <sz val="18"/>
      <name val="Arial"/>
      <family val="2"/>
    </font>
    <font>
      <b/>
      <sz val="14"/>
      <color indexed="17"/>
      <name val="Arial"/>
      <family val="2"/>
    </font>
    <font>
      <b/>
      <sz val="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21"/>
        <bgColor indexed="64"/>
      </patternFill>
    </fill>
  </fills>
  <borders count="40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44" fontId="1" fillId="0" borderId="0" applyFont="0" applyFill="0" applyBorder="0" applyAlignment="0" applyProtection="0"/>
    <xf numFmtId="0" fontId="15" fillId="0" borderId="0"/>
  </cellStyleXfs>
  <cellXfs count="95">
    <xf numFmtId="0" fontId="0" fillId="0" borderId="0" xfId="0"/>
    <xf numFmtId="165" fontId="5" fillId="0" borderId="1" xfId="1" applyNumberFormat="1" applyFont="1" applyBorder="1" applyAlignment="1" applyProtection="1">
      <alignment horizontal="center"/>
      <protection locked="0"/>
    </xf>
    <xf numFmtId="165" fontId="5" fillId="0" borderId="2" xfId="1" applyNumberFormat="1" applyFont="1" applyBorder="1" applyAlignment="1" applyProtection="1">
      <alignment horizontal="center"/>
      <protection locked="0"/>
    </xf>
    <xf numFmtId="165" fontId="5" fillId="0" borderId="3" xfId="1" applyNumberFormat="1" applyFont="1" applyBorder="1" applyAlignment="1" applyProtection="1">
      <alignment horizontal="center"/>
      <protection locked="0"/>
    </xf>
    <xf numFmtId="164" fontId="5" fillId="0" borderId="1" xfId="1" applyNumberFormat="1" applyFont="1" applyBorder="1" applyAlignment="1" applyProtection="1">
      <alignment horizontal="center"/>
      <protection locked="0"/>
    </xf>
    <xf numFmtId="164" fontId="5" fillId="0" borderId="2" xfId="1" applyNumberFormat="1" applyFont="1" applyBorder="1" applyAlignment="1" applyProtection="1">
      <alignment horizontal="center"/>
      <protection locked="0"/>
    </xf>
    <xf numFmtId="164" fontId="5" fillId="0" borderId="3" xfId="1" applyNumberFormat="1" applyFont="1" applyBorder="1" applyAlignment="1" applyProtection="1">
      <alignment horizontal="center"/>
      <protection locked="0"/>
    </xf>
    <xf numFmtId="0" fontId="6" fillId="0" borderId="4" xfId="1" applyFont="1" applyBorder="1" applyAlignment="1" applyProtection="1">
      <alignment horizontal="center"/>
    </xf>
    <xf numFmtId="0" fontId="5" fillId="0" borderId="0" xfId="1" applyFont="1" applyBorder="1" applyAlignment="1" applyProtection="1">
      <alignment horizontal="left" indent="1"/>
    </xf>
    <xf numFmtId="0" fontId="5" fillId="0" borderId="0" xfId="1" applyFont="1" applyBorder="1" applyProtection="1"/>
    <xf numFmtId="0" fontId="5" fillId="0" borderId="0" xfId="1" applyFont="1" applyBorder="1" applyAlignment="1" applyProtection="1">
      <alignment horizontal="left"/>
    </xf>
    <xf numFmtId="0" fontId="5" fillId="0" borderId="0" xfId="1" applyFont="1" applyBorder="1" applyAlignment="1" applyProtection="1">
      <alignment horizontal="right"/>
    </xf>
    <xf numFmtId="0" fontId="0" fillId="0" borderId="0" xfId="0" applyProtection="1"/>
    <xf numFmtId="0" fontId="6" fillId="0" borderId="5" xfId="1" applyFont="1" applyBorder="1" applyAlignment="1" applyProtection="1">
      <alignment horizontal="center"/>
    </xf>
    <xf numFmtId="0" fontId="6" fillId="0" borderId="6" xfId="1" applyFont="1" applyBorder="1" applyAlignment="1" applyProtection="1">
      <alignment horizontal="center"/>
    </xf>
    <xf numFmtId="0" fontId="6" fillId="0" borderId="7" xfId="1" applyFont="1" applyBorder="1" applyAlignment="1" applyProtection="1">
      <alignment horizontal="center"/>
    </xf>
    <xf numFmtId="0" fontId="2" fillId="0" borderId="0" xfId="0" applyFont="1" applyAlignment="1" applyProtection="1">
      <alignment horizontal="right"/>
    </xf>
    <xf numFmtId="0" fontId="7" fillId="0" borderId="0" xfId="0" applyFont="1" applyProtection="1"/>
    <xf numFmtId="0" fontId="0" fillId="0" borderId="8" xfId="0" applyBorder="1" applyAlignment="1" applyProtection="1">
      <alignment horizontal="center"/>
    </xf>
    <xf numFmtId="0" fontId="10" fillId="0" borderId="0" xfId="0" applyFont="1" applyAlignment="1" applyProtection="1">
      <alignment horizontal="left" vertical="top" indent="1"/>
    </xf>
    <xf numFmtId="0" fontId="11" fillId="0" borderId="4" xfId="1" applyFont="1" applyBorder="1" applyAlignment="1" applyProtection="1">
      <alignment horizontal="center"/>
    </xf>
    <xf numFmtId="164" fontId="0" fillId="2" borderId="0" xfId="0" applyNumberFormat="1" applyFill="1" applyProtection="1"/>
    <xf numFmtId="20" fontId="0" fillId="2" borderId="0" xfId="0" applyNumberFormat="1" applyFill="1" applyProtection="1"/>
    <xf numFmtId="0" fontId="5" fillId="0" borderId="0" xfId="0" applyFont="1"/>
    <xf numFmtId="0" fontId="5" fillId="0" borderId="0" xfId="0" applyFont="1" applyProtection="1"/>
    <xf numFmtId="0" fontId="0" fillId="3" borderId="0" xfId="0" applyFill="1"/>
    <xf numFmtId="0" fontId="1" fillId="2" borderId="9" xfId="0" applyFont="1" applyFill="1" applyBorder="1" applyProtection="1"/>
    <xf numFmtId="0" fontId="0" fillId="2" borderId="9" xfId="0" applyFill="1" applyBorder="1" applyProtection="1"/>
    <xf numFmtId="0" fontId="0" fillId="2" borderId="9" xfId="0" applyFill="1" applyBorder="1" applyAlignment="1" applyProtection="1">
      <alignment horizontal="center"/>
    </xf>
    <xf numFmtId="44" fontId="0" fillId="2" borderId="9" xfId="2" applyFont="1" applyFill="1" applyBorder="1" applyProtection="1"/>
    <xf numFmtId="0" fontId="13" fillId="0" borderId="0" xfId="0" applyFont="1"/>
    <xf numFmtId="0" fontId="14" fillId="0" borderId="0" xfId="0" applyFont="1"/>
    <xf numFmtId="0" fontId="8" fillId="2" borderId="0" xfId="0" applyFont="1" applyFill="1" applyAlignment="1" applyProtection="1">
      <alignment horizontal="center"/>
    </xf>
    <xf numFmtId="0" fontId="8" fillId="2" borderId="0" xfId="0" applyFont="1" applyFill="1" applyAlignment="1" applyProtection="1">
      <alignment horizontal="left"/>
    </xf>
    <xf numFmtId="20" fontId="1" fillId="2" borderId="0" xfId="0" applyNumberFormat="1" applyFont="1" applyFill="1" applyProtection="1"/>
    <xf numFmtId="0" fontId="1" fillId="2" borderId="0" xfId="0" applyFont="1" applyFill="1" applyBorder="1" applyProtection="1"/>
    <xf numFmtId="0" fontId="6" fillId="0" borderId="0" xfId="0" applyFont="1" applyProtection="1"/>
    <xf numFmtId="164" fontId="6" fillId="2" borderId="0" xfId="0" applyNumberFormat="1" applyFont="1" applyFill="1" applyProtection="1"/>
    <xf numFmtId="20" fontId="6" fillId="2" borderId="0" xfId="0" applyNumberFormat="1" applyFont="1" applyFill="1" applyProtection="1"/>
    <xf numFmtId="0" fontId="18" fillId="0" borderId="0" xfId="0" applyFont="1" applyAlignment="1" applyProtection="1">
      <alignment horizontal="center"/>
    </xf>
    <xf numFmtId="0" fontId="6" fillId="0" borderId="0" xfId="0" applyFont="1" applyBorder="1" applyAlignment="1" applyProtection="1">
      <alignment horizontal="right"/>
    </xf>
    <xf numFmtId="0" fontId="6" fillId="0" borderId="8" xfId="0" applyFont="1" applyBorder="1" applyAlignment="1" applyProtection="1">
      <alignment horizontal="center"/>
    </xf>
    <xf numFmtId="0" fontId="6" fillId="0" borderId="9" xfId="0" applyFont="1" applyBorder="1" applyProtection="1"/>
    <xf numFmtId="0" fontId="6" fillId="0" borderId="9" xfId="0" applyFont="1" applyBorder="1" applyAlignment="1" applyProtection="1">
      <alignment horizontal="center"/>
    </xf>
    <xf numFmtId="44" fontId="6" fillId="0" borderId="9" xfId="2" applyFont="1" applyBorder="1" applyProtection="1"/>
    <xf numFmtId="0" fontId="6" fillId="0" borderId="0" xfId="0" applyFont="1" applyBorder="1" applyProtection="1"/>
    <xf numFmtId="0" fontId="6" fillId="0" borderId="0" xfId="0" applyFont="1" applyAlignment="1" applyProtection="1">
      <alignment horizontal="center"/>
    </xf>
    <xf numFmtId="44" fontId="19" fillId="0" borderId="10" xfId="2" applyFont="1" applyBorder="1" applyAlignment="1" applyProtection="1">
      <alignment horizontal="right" vertical="center"/>
    </xf>
    <xf numFmtId="0" fontId="11" fillId="0" borderId="0" xfId="0" applyFont="1" applyProtection="1"/>
    <xf numFmtId="0" fontId="5" fillId="0" borderId="0" xfId="1" applyFont="1" applyProtection="1"/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left"/>
    </xf>
    <xf numFmtId="44" fontId="12" fillId="0" borderId="33" xfId="2" applyFont="1" applyBorder="1" applyAlignment="1" applyProtection="1">
      <alignment vertical="center" wrapText="1"/>
    </xf>
    <xf numFmtId="44" fontId="12" fillId="0" borderId="34" xfId="2" applyFont="1" applyBorder="1" applyAlignment="1" applyProtection="1">
      <alignment vertical="center" wrapText="1"/>
    </xf>
    <xf numFmtId="44" fontId="12" fillId="0" borderId="1" xfId="2" applyFont="1" applyBorder="1" applyAlignment="1" applyProtection="1">
      <alignment vertical="center" wrapText="1"/>
    </xf>
    <xf numFmtId="0" fontId="6" fillId="0" borderId="14" xfId="1" applyFont="1" applyBorder="1" applyAlignment="1" applyProtection="1">
      <alignment horizontal="center"/>
    </xf>
    <xf numFmtId="0" fontId="11" fillId="4" borderId="37" xfId="1" applyFont="1" applyFill="1" applyBorder="1" applyAlignment="1" applyProtection="1">
      <alignment horizontal="center"/>
    </xf>
    <xf numFmtId="0" fontId="11" fillId="4" borderId="38" xfId="1" applyFont="1" applyFill="1" applyBorder="1" applyAlignment="1" applyProtection="1">
      <alignment horizontal="center"/>
    </xf>
    <xf numFmtId="0" fontId="7" fillId="0" borderId="11" xfId="0" applyFont="1" applyBorder="1" applyAlignment="1" applyProtection="1">
      <alignment horizontal="center"/>
    </xf>
    <xf numFmtId="0" fontId="7" fillId="0" borderId="12" xfId="0" applyFont="1" applyBorder="1" applyAlignment="1" applyProtection="1">
      <alignment horizontal="center"/>
    </xf>
    <xf numFmtId="0" fontId="7" fillId="0" borderId="13" xfId="0" applyFont="1" applyBorder="1" applyAlignment="1" applyProtection="1">
      <alignment horizontal="center"/>
    </xf>
    <xf numFmtId="0" fontId="9" fillId="0" borderId="30" xfId="1" applyFont="1" applyBorder="1" applyAlignment="1" applyProtection="1">
      <alignment horizontal="left"/>
      <protection locked="0"/>
    </xf>
    <xf numFmtId="0" fontId="9" fillId="0" borderId="31" xfId="1" applyFont="1" applyBorder="1" applyAlignment="1" applyProtection="1">
      <alignment horizontal="left"/>
      <protection locked="0"/>
    </xf>
    <xf numFmtId="0" fontId="9" fillId="0" borderId="32" xfId="1" applyFont="1" applyBorder="1" applyAlignment="1" applyProtection="1">
      <alignment horizontal="left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2" xfId="1" applyFont="1" applyBorder="1" applyAlignment="1" applyProtection="1">
      <alignment horizontal="center" vertical="center" wrapText="1"/>
      <protection locked="0"/>
    </xf>
    <xf numFmtId="0" fontId="5" fillId="0" borderId="3" xfId="1" applyFont="1" applyBorder="1" applyAlignment="1" applyProtection="1">
      <alignment horizontal="center" vertical="center" wrapText="1"/>
      <protection locked="0"/>
    </xf>
    <xf numFmtId="0" fontId="9" fillId="0" borderId="25" xfId="1" applyFont="1" applyBorder="1" applyAlignment="1" applyProtection="1">
      <alignment horizontal="left"/>
      <protection locked="0"/>
    </xf>
    <xf numFmtId="0" fontId="9" fillId="0" borderId="26" xfId="1" applyFont="1" applyBorder="1" applyAlignment="1" applyProtection="1">
      <alignment horizontal="left"/>
      <protection locked="0"/>
    </xf>
    <xf numFmtId="0" fontId="9" fillId="0" borderId="27" xfId="1" applyFont="1" applyBorder="1" applyAlignment="1" applyProtection="1">
      <alignment horizontal="left"/>
      <protection locked="0"/>
    </xf>
    <xf numFmtId="0" fontId="9" fillId="0" borderId="28" xfId="1" applyFont="1" applyBorder="1" applyAlignment="1" applyProtection="1">
      <alignment horizontal="left"/>
      <protection locked="0"/>
    </xf>
    <xf numFmtId="0" fontId="9" fillId="0" borderId="9" xfId="1" applyFont="1" applyBorder="1" applyAlignment="1" applyProtection="1">
      <alignment horizontal="left"/>
      <protection locked="0"/>
    </xf>
    <xf numFmtId="0" fontId="9" fillId="0" borderId="29" xfId="1" applyFont="1" applyBorder="1" applyAlignment="1" applyProtection="1">
      <alignment horizontal="left"/>
      <protection locked="0"/>
    </xf>
    <xf numFmtId="0" fontId="6" fillId="0" borderId="14" xfId="1" applyFont="1" applyBorder="1" applyAlignment="1" applyProtection="1">
      <alignment horizontal="center"/>
    </xf>
    <xf numFmtId="0" fontId="6" fillId="0" borderId="0" xfId="1" applyFont="1" applyBorder="1" applyAlignment="1" applyProtection="1">
      <alignment horizontal="center"/>
    </xf>
    <xf numFmtId="0" fontId="6" fillId="0" borderId="15" xfId="1" applyFont="1" applyBorder="1" applyAlignment="1" applyProtection="1">
      <alignment horizontal="center"/>
    </xf>
    <xf numFmtId="0" fontId="17" fillId="0" borderId="0" xfId="0" applyFont="1" applyAlignment="1" applyProtection="1">
      <alignment horizontal="center" vertical="center" wrapText="1"/>
    </xf>
    <xf numFmtId="0" fontId="5" fillId="0" borderId="11" xfId="0" applyFont="1" applyBorder="1" applyAlignment="1" applyProtection="1">
      <alignment horizontal="center"/>
    </xf>
    <xf numFmtId="0" fontId="5" fillId="0" borderId="12" xfId="0" applyFont="1" applyBorder="1" applyAlignment="1" applyProtection="1">
      <alignment horizontal="center"/>
    </xf>
    <xf numFmtId="0" fontId="5" fillId="0" borderId="13" xfId="0" applyFont="1" applyBorder="1" applyAlignment="1" applyProtection="1">
      <alignment horizontal="center"/>
    </xf>
    <xf numFmtId="44" fontId="12" fillId="0" borderId="39" xfId="2" applyFont="1" applyBorder="1" applyAlignment="1" applyProtection="1">
      <alignment horizontal="center" vertical="center" wrapText="1"/>
    </xf>
    <xf numFmtId="44" fontId="12" fillId="0" borderId="17" xfId="2" applyFont="1" applyBorder="1" applyAlignment="1" applyProtection="1">
      <alignment horizontal="center" vertical="center" wrapText="1"/>
    </xf>
    <xf numFmtId="44" fontId="12" fillId="0" borderId="18" xfId="2" applyFont="1" applyBorder="1" applyAlignment="1" applyProtection="1">
      <alignment horizontal="center" vertical="center" wrapText="1"/>
    </xf>
    <xf numFmtId="0" fontId="6" fillId="0" borderId="19" xfId="1" applyFont="1" applyBorder="1" applyAlignment="1" applyProtection="1">
      <alignment horizontal="center"/>
    </xf>
    <xf numFmtId="0" fontId="6" fillId="0" borderId="20" xfId="1" applyFont="1" applyBorder="1" applyAlignment="1" applyProtection="1">
      <alignment horizontal="center"/>
    </xf>
    <xf numFmtId="0" fontId="6" fillId="0" borderId="21" xfId="1" applyFont="1" applyBorder="1" applyAlignment="1" applyProtection="1">
      <alignment horizontal="center"/>
    </xf>
    <xf numFmtId="0" fontId="9" fillId="0" borderId="22" xfId="0" applyFont="1" applyBorder="1" applyAlignment="1" applyProtection="1">
      <alignment horizontal="center" vertical="center"/>
      <protection locked="0"/>
    </xf>
    <xf numFmtId="0" fontId="9" fillId="0" borderId="23" xfId="0" applyFont="1" applyBorder="1" applyAlignment="1" applyProtection="1">
      <alignment horizontal="center" vertical="center"/>
      <protection locked="0"/>
    </xf>
    <xf numFmtId="0" fontId="9" fillId="0" borderId="24" xfId="0" applyFont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top" wrapText="1"/>
    </xf>
    <xf numFmtId="0" fontId="11" fillId="4" borderId="35" xfId="0" applyFont="1" applyFill="1" applyBorder="1" applyAlignment="1" applyProtection="1">
      <alignment horizontal="center"/>
    </xf>
    <xf numFmtId="0" fontId="11" fillId="4" borderId="36" xfId="0" applyFont="1" applyFill="1" applyBorder="1" applyAlignment="1" applyProtection="1">
      <alignment horizontal="center"/>
    </xf>
    <xf numFmtId="44" fontId="12" fillId="0" borderId="16" xfId="2" applyFont="1" applyBorder="1" applyAlignment="1" applyProtection="1">
      <alignment horizontal="center" vertical="center" wrapText="1"/>
    </xf>
    <xf numFmtId="0" fontId="6" fillId="0" borderId="22" xfId="0" applyFont="1" applyBorder="1" applyAlignment="1" applyProtection="1">
      <alignment horizontal="center" vertical="center" wrapText="1"/>
      <protection locked="0"/>
    </xf>
    <xf numFmtId="0" fontId="6" fillId="0" borderId="24" xfId="0" applyFont="1" applyBorder="1" applyAlignment="1" applyProtection="1">
      <alignment horizontal="center" vertical="center" wrapText="1"/>
      <protection locked="0"/>
    </xf>
  </cellXfs>
  <cellStyles count="4">
    <cellStyle name="Standard" xfId="0" builtinId="0"/>
    <cellStyle name="Standard 2" xfId="3"/>
    <cellStyle name="Standard_Tabelle1" xfId="1"/>
    <cellStyle name="Währung" xfId="2" builtinId="4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4</xdr:col>
          <xdr:colOff>457200</xdr:colOff>
          <xdr:row>2</xdr:row>
          <xdr:rowOff>85725</xdr:rowOff>
        </xdr:from>
        <xdr:to>
          <xdr:col>6</xdr:col>
          <xdr:colOff>514350</xdr:colOff>
          <xdr:row>3</xdr:row>
          <xdr:rowOff>142875</xdr:rowOff>
        </xdr:to>
        <xdr:sp macro="" textlink="">
          <xdr:nvSpPr>
            <xdr:cNvPr id="5121" name="Button 1" hidden="1">
              <a:extLst>
                <a:ext uri="{63B3BB69-23CF-44E3-9099-C40C66FF867C}">
                  <a14:compatExt spid="_x0000_s51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de-DE" sz="1000" b="1" i="0" u="none" strike="noStrike" baseline="0">
                  <a:solidFill>
                    <a:srgbClr val="FF0000"/>
                  </a:solidFill>
                  <a:latin typeface="Arial"/>
                  <a:cs typeface="Arial"/>
                </a:rPr>
                <a:t>Blattschutz_aktivieren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4</xdr:col>
          <xdr:colOff>457200</xdr:colOff>
          <xdr:row>4</xdr:row>
          <xdr:rowOff>76200</xdr:rowOff>
        </xdr:from>
        <xdr:to>
          <xdr:col>6</xdr:col>
          <xdr:colOff>514350</xdr:colOff>
          <xdr:row>5</xdr:row>
          <xdr:rowOff>133350</xdr:rowOff>
        </xdr:to>
        <xdr:sp macro="" textlink="">
          <xdr:nvSpPr>
            <xdr:cNvPr id="5122" name="Button 2" hidden="1">
              <a:extLst>
                <a:ext uri="{63B3BB69-23CF-44E3-9099-C40C66FF867C}">
                  <a14:compatExt spid="_x0000_s51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de-DE" sz="1000" b="1" i="0" u="none" strike="noStrike" baseline="0">
                  <a:solidFill>
                    <a:srgbClr val="008000"/>
                  </a:solidFill>
                  <a:latin typeface="Arial"/>
                  <a:cs typeface="Arial"/>
                </a:rPr>
                <a:t>Blattschutz_deaktivieren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13</xdr:row>
      <xdr:rowOff>9525</xdr:rowOff>
    </xdr:from>
    <xdr:to>
      <xdr:col>1</xdr:col>
      <xdr:colOff>85725</xdr:colOff>
      <xdr:row>15</xdr:row>
      <xdr:rowOff>9524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847725" cy="781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723900</xdr:colOff>
      <xdr:row>15</xdr:row>
      <xdr:rowOff>19050</xdr:rowOff>
    </xdr:from>
    <xdr:to>
      <xdr:col>7</xdr:col>
      <xdr:colOff>466725</xdr:colOff>
      <xdr:row>17</xdr:row>
      <xdr:rowOff>174250</xdr:rowOff>
    </xdr:to>
    <xdr:pic>
      <xdr:nvPicPr>
        <xdr:cNvPr id="1029" name="Picture 5" descr="rodklein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981075"/>
          <a:ext cx="647700" cy="742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103095</xdr:colOff>
      <xdr:row>14</xdr:row>
      <xdr:rowOff>53795</xdr:rowOff>
    </xdr:from>
    <xdr:to>
      <xdr:col>4</xdr:col>
      <xdr:colOff>693645</xdr:colOff>
      <xdr:row>16</xdr:row>
      <xdr:rowOff>147924</xdr:rowOff>
    </xdr:to>
    <xdr:pic>
      <xdr:nvPicPr>
        <xdr:cNvPr id="1030" name="Picture 6" descr="lorbeerkranz_20gruen_200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1024" y="815795"/>
          <a:ext cx="590550" cy="4975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704850</xdr:colOff>
      <xdr:row>12</xdr:row>
      <xdr:rowOff>57150</xdr:rowOff>
    </xdr:from>
    <xdr:to>
      <xdr:col>7</xdr:col>
      <xdr:colOff>512670</xdr:colOff>
      <xdr:row>15</xdr:row>
      <xdr:rowOff>1121</xdr:rowOff>
    </xdr:to>
    <xdr:pic>
      <xdr:nvPicPr>
        <xdr:cNvPr id="1049" name="Picture 25" descr="aermelaufnaeher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0" y="57150"/>
          <a:ext cx="704850" cy="895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el@team-gerken.de" TargetMode="External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/>
  <dimension ref="A1:F39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18" sqref="B18"/>
    </sheetView>
  </sheetViews>
  <sheetFormatPr baseColWidth="10" defaultRowHeight="14.25" x14ac:dyDescent="0.3"/>
  <cols>
    <col min="1" max="1" width="14.5703125" style="23" customWidth="1"/>
    <col min="2" max="2" width="17.140625" customWidth="1"/>
    <col min="3" max="3" width="14.5703125" bestFit="1" customWidth="1"/>
    <col min="4" max="4" width="15.42578125" bestFit="1" customWidth="1"/>
  </cols>
  <sheetData>
    <row r="1" spans="1:4" x14ac:dyDescent="0.3">
      <c r="A1" s="30" t="s">
        <v>24</v>
      </c>
    </row>
    <row r="3" spans="1:4" x14ac:dyDescent="0.3">
      <c r="A3" s="24" t="s">
        <v>23</v>
      </c>
      <c r="B3" s="12" t="s">
        <v>3</v>
      </c>
      <c r="C3" s="12" t="s">
        <v>41</v>
      </c>
      <c r="D3" s="12" t="s">
        <v>40</v>
      </c>
    </row>
    <row r="4" spans="1:4" x14ac:dyDescent="0.3">
      <c r="A4" s="24"/>
      <c r="B4" s="21">
        <v>45563</v>
      </c>
      <c r="C4" s="22">
        <v>0.54166666666666663</v>
      </c>
      <c r="D4" s="22">
        <v>0.749999999999997</v>
      </c>
    </row>
    <row r="5" spans="1:4" x14ac:dyDescent="0.3">
      <c r="A5" s="24"/>
      <c r="B5" s="21">
        <v>45565</v>
      </c>
      <c r="C5" s="22">
        <v>0.5625</v>
      </c>
      <c r="D5" s="22">
        <v>0.77083333333333337</v>
      </c>
    </row>
    <row r="6" spans="1:4" x14ac:dyDescent="0.3">
      <c r="A6" s="24"/>
      <c r="B6" s="21">
        <v>45566</v>
      </c>
      <c r="C6" s="22">
        <v>0.58333333333333304</v>
      </c>
      <c r="D6" s="22">
        <v>0.79166666666666996</v>
      </c>
    </row>
    <row r="7" spans="1:4" x14ac:dyDescent="0.3">
      <c r="A7" s="24"/>
      <c r="B7" s="21">
        <v>45567</v>
      </c>
      <c r="C7" s="22">
        <v>0.75</v>
      </c>
      <c r="D7" s="22">
        <v>0.812500000000006</v>
      </c>
    </row>
    <row r="8" spans="1:4" x14ac:dyDescent="0.3">
      <c r="A8" s="24"/>
      <c r="B8" s="21">
        <v>45568</v>
      </c>
      <c r="C8" s="22">
        <v>0.75</v>
      </c>
      <c r="D8" s="22">
        <v>0.83333333333334203</v>
      </c>
    </row>
    <row r="9" spans="1:4" x14ac:dyDescent="0.3">
      <c r="A9" s="24"/>
      <c r="B9" s="21"/>
      <c r="C9" s="22">
        <v>0.64583333333333304</v>
      </c>
      <c r="D9" s="22">
        <v>0.85416666666667895</v>
      </c>
    </row>
    <row r="10" spans="1:4" x14ac:dyDescent="0.3">
      <c r="A10" s="24"/>
      <c r="B10" s="21"/>
      <c r="C10" s="34" t="s">
        <v>59</v>
      </c>
      <c r="D10" s="34" t="s">
        <v>60</v>
      </c>
    </row>
    <row r="11" spans="1:4" x14ac:dyDescent="0.3">
      <c r="A11" s="24"/>
      <c r="B11" s="21"/>
      <c r="C11" s="22">
        <v>0.687499999999999</v>
      </c>
      <c r="D11" s="22">
        <v>0.687499999999999</v>
      </c>
    </row>
    <row r="12" spans="1:4" x14ac:dyDescent="0.3">
      <c r="B12" s="21"/>
      <c r="C12" s="22">
        <v>0.70833333333333204</v>
      </c>
      <c r="D12" s="22">
        <v>0.70833333333333204</v>
      </c>
    </row>
    <row r="13" spans="1:4" x14ac:dyDescent="0.3">
      <c r="A13" s="24"/>
      <c r="B13" s="21"/>
      <c r="C13" s="22">
        <v>0.72916666666666496</v>
      </c>
      <c r="D13" s="22">
        <v>0.72916666666666496</v>
      </c>
    </row>
    <row r="14" spans="1:4" x14ac:dyDescent="0.3">
      <c r="A14" s="24"/>
      <c r="B14" s="21"/>
      <c r="C14" s="22">
        <v>0.749999999999998</v>
      </c>
      <c r="D14" s="22"/>
    </row>
    <row r="16" spans="1:4" ht="20.25" x14ac:dyDescent="0.4">
      <c r="A16" s="23" t="s">
        <v>25</v>
      </c>
      <c r="B16" s="32">
        <v>32</v>
      </c>
    </row>
    <row r="17" spans="1:6" ht="20.25" x14ac:dyDescent="0.4">
      <c r="A17" s="24" t="s">
        <v>22</v>
      </c>
      <c r="B17" s="33" t="s">
        <v>61</v>
      </c>
      <c r="C17" s="12"/>
      <c r="D17" s="12"/>
    </row>
    <row r="19" spans="1:6" x14ac:dyDescent="0.3">
      <c r="A19" s="23" t="s">
        <v>26</v>
      </c>
      <c r="B19" s="58" t="s">
        <v>28</v>
      </c>
      <c r="C19" s="59"/>
      <c r="D19" s="60"/>
      <c r="E19" s="58" t="s">
        <v>29</v>
      </c>
      <c r="F19" s="60"/>
    </row>
    <row r="20" spans="1:6" x14ac:dyDescent="0.3">
      <c r="B20" s="18" t="s">
        <v>6</v>
      </c>
      <c r="C20" s="18" t="s">
        <v>7</v>
      </c>
      <c r="D20" s="18" t="s">
        <v>5</v>
      </c>
      <c r="E20" s="18" t="s">
        <v>13</v>
      </c>
      <c r="F20" s="18" t="s">
        <v>12</v>
      </c>
    </row>
    <row r="21" spans="1:6" x14ac:dyDescent="0.3">
      <c r="B21" s="26" t="s">
        <v>36</v>
      </c>
      <c r="C21" s="27" t="s">
        <v>44</v>
      </c>
      <c r="D21" s="27" t="s">
        <v>8</v>
      </c>
      <c r="E21" s="28">
        <v>10</v>
      </c>
      <c r="F21" s="29">
        <v>4</v>
      </c>
    </row>
    <row r="22" spans="1:6" x14ac:dyDescent="0.3">
      <c r="B22" s="27" t="s">
        <v>45</v>
      </c>
      <c r="C22" s="27" t="s">
        <v>37</v>
      </c>
      <c r="D22" s="27" t="s">
        <v>8</v>
      </c>
      <c r="E22" s="28">
        <v>10</v>
      </c>
      <c r="F22" s="29">
        <v>8</v>
      </c>
    </row>
    <row r="23" spans="1:6" x14ac:dyDescent="0.3">
      <c r="B23" s="27" t="s">
        <v>46</v>
      </c>
      <c r="C23" s="27" t="s">
        <v>38</v>
      </c>
      <c r="D23" s="27" t="s">
        <v>47</v>
      </c>
      <c r="E23" s="25"/>
      <c r="F23" s="25"/>
    </row>
    <row r="24" spans="1:6" x14ac:dyDescent="0.3">
      <c r="B24" s="27" t="s">
        <v>48</v>
      </c>
      <c r="C24" s="27" t="s">
        <v>39</v>
      </c>
      <c r="D24" s="27" t="s">
        <v>47</v>
      </c>
      <c r="E24" s="28">
        <v>10</v>
      </c>
      <c r="F24" s="29">
        <v>8</v>
      </c>
    </row>
    <row r="25" spans="1:6" x14ac:dyDescent="0.3">
      <c r="B25" s="27" t="s">
        <v>49</v>
      </c>
      <c r="C25" s="27" t="s">
        <v>39</v>
      </c>
      <c r="D25" s="27" t="s">
        <v>8</v>
      </c>
      <c r="E25" s="28">
        <v>10</v>
      </c>
      <c r="F25" s="29">
        <v>8</v>
      </c>
    </row>
    <row r="26" spans="1:6" x14ac:dyDescent="0.3">
      <c r="B26" s="27" t="s">
        <v>50</v>
      </c>
      <c r="C26" s="27" t="s">
        <v>51</v>
      </c>
      <c r="D26" s="27" t="s">
        <v>8</v>
      </c>
      <c r="E26" s="28">
        <v>10</v>
      </c>
      <c r="F26" s="29">
        <v>8</v>
      </c>
    </row>
    <row r="27" spans="1:6" x14ac:dyDescent="0.3">
      <c r="B27" s="26" t="s">
        <v>52</v>
      </c>
      <c r="C27" s="27" t="s">
        <v>39</v>
      </c>
      <c r="D27" s="27" t="s">
        <v>47</v>
      </c>
      <c r="E27" s="28">
        <v>10</v>
      </c>
      <c r="F27" s="29">
        <v>8</v>
      </c>
    </row>
    <row r="28" spans="1:6" x14ac:dyDescent="0.3">
      <c r="B28" s="27"/>
      <c r="C28" s="27"/>
      <c r="D28" s="27"/>
      <c r="E28" s="25"/>
      <c r="F28" s="25"/>
    </row>
    <row r="29" spans="1:6" x14ac:dyDescent="0.3">
      <c r="B29" s="26"/>
      <c r="C29" s="27"/>
      <c r="D29" s="27"/>
      <c r="E29" s="25"/>
      <c r="F29" s="25"/>
    </row>
    <row r="31" spans="1:6" x14ac:dyDescent="0.3">
      <c r="A31" s="23" t="s">
        <v>42</v>
      </c>
      <c r="B31" s="35" t="s">
        <v>56</v>
      </c>
    </row>
    <row r="32" spans="1:6" x14ac:dyDescent="0.3">
      <c r="A32" s="23" t="s">
        <v>43</v>
      </c>
      <c r="B32" s="35" t="s">
        <v>57</v>
      </c>
    </row>
    <row r="34" spans="1:2" x14ac:dyDescent="0.3">
      <c r="A34" s="31" t="s">
        <v>30</v>
      </c>
      <c r="B34" t="s">
        <v>58</v>
      </c>
    </row>
    <row r="35" spans="1:2" x14ac:dyDescent="0.3">
      <c r="B35" s="12"/>
    </row>
    <row r="36" spans="1:2" x14ac:dyDescent="0.3">
      <c r="A36" s="31" t="s">
        <v>31</v>
      </c>
      <c r="B36" s="17" t="s">
        <v>19</v>
      </c>
    </row>
    <row r="37" spans="1:2" x14ac:dyDescent="0.3">
      <c r="A37" s="31" t="s">
        <v>32</v>
      </c>
      <c r="B37" s="17" t="s">
        <v>54</v>
      </c>
    </row>
    <row r="38" spans="1:2" x14ac:dyDescent="0.3">
      <c r="A38" s="31" t="s">
        <v>33</v>
      </c>
      <c r="B38" s="17" t="s">
        <v>35</v>
      </c>
    </row>
    <row r="39" spans="1:2" x14ac:dyDescent="0.3">
      <c r="A39" s="31" t="s">
        <v>34</v>
      </c>
      <c r="B39" s="17" t="s">
        <v>20</v>
      </c>
    </row>
  </sheetData>
  <sheetProtection password="FA69" sheet="1" objects="1" scenarios="1" autoFilter="0"/>
  <mergeCells count="2">
    <mergeCell ref="B19:D19"/>
    <mergeCell ref="E19:F19"/>
  </mergeCells>
  <phoneticPr fontId="3" type="noConversion"/>
  <hyperlinks>
    <hyperlink ref="B34" r:id="rId1" display="michael@team-gerken.de"/>
  </hyperlinks>
  <pageMargins left="0.78740157499999996" right="0.78740157499999996" top="0.984251969" bottom="0.984251969" header="0.4921259845" footer="0.4921259845"/>
  <pageSetup paperSize="9" orientation="portrait" r:id="rId2"/>
  <headerFooter alignWithMargins="0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5" name="Button 1">
              <controlPr defaultSize="0" autoFill="0" autoLine="0" autoPict="0">
                <anchor>
                  <from>
                    <xdr:col>4</xdr:col>
                    <xdr:colOff>457200</xdr:colOff>
                    <xdr:row>2</xdr:row>
                    <xdr:rowOff>85725</xdr:rowOff>
                  </from>
                  <to>
                    <xdr:col>6</xdr:col>
                    <xdr:colOff>514350</xdr:colOff>
                    <xdr:row>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6" name="Button 2">
              <controlPr defaultSize="0" autoFill="0" autoLine="0" autoPict="0">
                <anchor>
                  <from>
                    <xdr:col>4</xdr:col>
                    <xdr:colOff>457200</xdr:colOff>
                    <xdr:row>4</xdr:row>
                    <xdr:rowOff>76200</xdr:rowOff>
                  </from>
                  <to>
                    <xdr:col>6</xdr:col>
                    <xdr:colOff>514350</xdr:colOff>
                    <xdr:row>5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>
    <pageSetUpPr fitToPage="1"/>
  </sheetPr>
  <dimension ref="A1:I70"/>
  <sheetViews>
    <sheetView showGridLines="0" tabSelected="1" topLeftCell="A14" zoomScaleNormal="100" workbookViewId="0">
      <selection activeCell="N37" sqref="N37"/>
    </sheetView>
  </sheetViews>
  <sheetFormatPr baseColWidth="10" defaultColWidth="11.42578125" defaultRowHeight="12.75" outlineLevelRow="1" x14ac:dyDescent="0.2"/>
  <cols>
    <col min="1" max="1" width="11.42578125" style="36"/>
    <col min="2" max="2" width="14.140625" style="36" customWidth="1"/>
    <col min="3" max="3" width="15.5703125" style="36" customWidth="1"/>
    <col min="4" max="4" width="15.7109375" style="36" customWidth="1"/>
    <col min="5" max="5" width="11.42578125" style="36"/>
    <col min="6" max="6" width="12.140625" style="36" customWidth="1"/>
    <col min="7" max="7" width="13.5703125" style="36" customWidth="1"/>
    <col min="8" max="8" width="8.28515625" style="36" customWidth="1"/>
    <col min="9" max="16384" width="11.42578125" style="36"/>
  </cols>
  <sheetData>
    <row r="1" spans="1:7" hidden="1" outlineLevel="1" x14ac:dyDescent="0.2">
      <c r="B1" s="36" t="s">
        <v>3</v>
      </c>
      <c r="C1" s="36" t="s">
        <v>4</v>
      </c>
    </row>
    <row r="2" spans="1:7" hidden="1" outlineLevel="1" x14ac:dyDescent="0.2">
      <c r="B2" s="37">
        <f>IF(Vorgaben!B4&lt;&gt;"",Vorgaben!B4,"")</f>
        <v>45563</v>
      </c>
      <c r="C2" s="38">
        <f>IF(Vorgaben!D4&lt;&gt;"",Vorgaben!D4,"")</f>
        <v>0.749999999999997</v>
      </c>
    </row>
    <row r="3" spans="1:7" hidden="1" outlineLevel="1" x14ac:dyDescent="0.2">
      <c r="B3" s="37">
        <f>IF(Vorgaben!B5&lt;&gt;"",Vorgaben!B5,"")</f>
        <v>45565</v>
      </c>
      <c r="C3" s="38">
        <f>IF(Vorgaben!D5&lt;&gt;"",Vorgaben!D5,"")</f>
        <v>0.77083333333333337</v>
      </c>
    </row>
    <row r="4" spans="1:7" hidden="1" outlineLevel="1" x14ac:dyDescent="0.2">
      <c r="B4" s="37">
        <f>IF(Vorgaben!B6&lt;&gt;"",Vorgaben!B6,"")</f>
        <v>45566</v>
      </c>
      <c r="C4" s="38">
        <f>IF(Vorgaben!D6&lt;&gt;"",Vorgaben!D6,"")</f>
        <v>0.79166666666666996</v>
      </c>
    </row>
    <row r="5" spans="1:7" hidden="1" outlineLevel="1" x14ac:dyDescent="0.2">
      <c r="B5" s="37">
        <f>IF(Vorgaben!B7&lt;&gt;"",Vorgaben!B7,"")</f>
        <v>45567</v>
      </c>
      <c r="C5" s="38">
        <f>IF(Vorgaben!D7&lt;&gt;"",Vorgaben!D7,"")</f>
        <v>0.812500000000006</v>
      </c>
    </row>
    <row r="6" spans="1:7" hidden="1" outlineLevel="1" x14ac:dyDescent="0.2">
      <c r="B6" s="37">
        <f>IF(Vorgaben!B8&lt;&gt;"",Vorgaben!B8,"")</f>
        <v>45568</v>
      </c>
      <c r="C6" s="38">
        <f>IF(Vorgaben!D8&lt;&gt;"",Vorgaben!D8,"")</f>
        <v>0.83333333333334203</v>
      </c>
    </row>
    <row r="7" spans="1:7" hidden="1" outlineLevel="1" x14ac:dyDescent="0.2">
      <c r="B7" s="37" t="str">
        <f>IF(Vorgaben!B9&lt;&gt;"",Vorgaben!B9,"")</f>
        <v/>
      </c>
      <c r="C7" s="38">
        <f>IF(Vorgaben!D9&lt;&gt;"",Vorgaben!D9,"")</f>
        <v>0.85416666666667895</v>
      </c>
    </row>
    <row r="8" spans="1:7" hidden="1" outlineLevel="1" x14ac:dyDescent="0.2">
      <c r="B8" s="37" t="str">
        <f>IF(Vorgaben!B10&lt;&gt;"",Vorgaben!B10,"")</f>
        <v/>
      </c>
      <c r="C8" s="38" t="str">
        <f>IF(Vorgaben!D10&lt;&gt;"",Vorgaben!D10,"")</f>
        <v>↓ Bambini Deinstag</v>
      </c>
    </row>
    <row r="9" spans="1:7" hidden="1" outlineLevel="1" x14ac:dyDescent="0.2">
      <c r="B9" s="37" t="str">
        <f>IF(Vorgaben!B11&lt;&gt;"",Vorgaben!B11,"")</f>
        <v/>
      </c>
      <c r="C9" s="38">
        <f>IF(Vorgaben!D11&lt;&gt;"",Vorgaben!D11,"")</f>
        <v>0.687499999999999</v>
      </c>
    </row>
    <row r="10" spans="1:7" hidden="1" outlineLevel="1" x14ac:dyDescent="0.2">
      <c r="B10" s="37" t="str">
        <f>IF(Vorgaben!B12&lt;&gt;"",Vorgaben!B12,"")</f>
        <v/>
      </c>
      <c r="C10" s="38">
        <f>IF(Vorgaben!D12&lt;&gt;"",Vorgaben!D12,"")</f>
        <v>0.70833333333333204</v>
      </c>
    </row>
    <row r="11" spans="1:7" hidden="1" outlineLevel="1" x14ac:dyDescent="0.2">
      <c r="B11" s="37" t="str">
        <f>IF(Vorgaben!B13&lt;&gt;"",Vorgaben!B13,"")</f>
        <v/>
      </c>
      <c r="C11" s="38">
        <f>IF(Vorgaben!D13&lt;&gt;"",Vorgaben!D13,"")</f>
        <v>0.72916666666666496</v>
      </c>
    </row>
    <row r="12" spans="1:7" hidden="1" outlineLevel="1" x14ac:dyDescent="0.2">
      <c r="B12" s="37"/>
      <c r="C12" s="38" t="str">
        <f>IF(Vorgaben!D14&lt;&gt;"",Vorgaben!D14,"")</f>
        <v/>
      </c>
    </row>
    <row r="13" spans="1:7" collapsed="1" x14ac:dyDescent="0.2"/>
    <row r="14" spans="1:7" ht="47.25" customHeight="1" x14ac:dyDescent="0.2">
      <c r="A14" s="76" t="s">
        <v>10</v>
      </c>
      <c r="B14" s="76"/>
      <c r="C14" s="76"/>
      <c r="D14" s="76"/>
      <c r="E14" s="76"/>
      <c r="F14" s="76"/>
      <c r="G14" s="76"/>
    </row>
    <row r="15" spans="1:7" ht="14.25" customHeight="1" x14ac:dyDescent="0.3">
      <c r="A15" s="16"/>
    </row>
    <row r="16" spans="1:7" ht="18" x14ac:dyDescent="0.25">
      <c r="B16" s="50" t="str">
        <f>Vorgaben!A31</f>
        <v>Schirmherr</v>
      </c>
      <c r="C16" s="51" t="str">
        <f>Vorgaben!B31</f>
        <v>Wilhelm Hintzen</v>
      </c>
      <c r="E16" s="39">
        <f>Vorgaben!B16</f>
        <v>32</v>
      </c>
    </row>
    <row r="17" spans="1:8" ht="26.45" customHeight="1" x14ac:dyDescent="0.2">
      <c r="B17" s="89" t="str">
        <f>Vorgaben!B32</f>
        <v>Ortsvorsteher Rödingen, Höllen, Bettenhoven</v>
      </c>
      <c r="C17" s="89"/>
    </row>
    <row r="18" spans="1:8" ht="18" x14ac:dyDescent="0.25">
      <c r="B18" s="89"/>
      <c r="C18" s="89"/>
      <c r="E18" s="39" t="s">
        <v>11</v>
      </c>
    </row>
    <row r="19" spans="1:8" ht="18" x14ac:dyDescent="0.25">
      <c r="A19" s="36" t="s">
        <v>18</v>
      </c>
      <c r="E19" s="39" t="str">
        <f>Vorgaben!B17</f>
        <v>vom Sa. 28. Sept. bis Do. 03. Okt. 2024</v>
      </c>
      <c r="H19" s="40" t="s">
        <v>21</v>
      </c>
    </row>
    <row r="21" spans="1:8" x14ac:dyDescent="0.2">
      <c r="A21" s="24" t="str">
        <f>Vorgaben!B34</f>
        <v>info@schuetzen-roedingen.de</v>
      </c>
      <c r="D21" s="77" t="s">
        <v>9</v>
      </c>
      <c r="E21" s="78"/>
      <c r="F21" s="78"/>
      <c r="G21" s="78"/>
      <c r="H21" s="79"/>
    </row>
    <row r="22" spans="1:8" x14ac:dyDescent="0.2">
      <c r="D22" s="41" t="s">
        <v>6</v>
      </c>
      <c r="E22" s="41" t="s">
        <v>7</v>
      </c>
      <c r="F22" s="41" t="s">
        <v>5</v>
      </c>
      <c r="G22" s="41" t="s">
        <v>13</v>
      </c>
      <c r="H22" s="41" t="s">
        <v>12</v>
      </c>
    </row>
    <row r="23" spans="1:8" x14ac:dyDescent="0.2">
      <c r="A23" s="24" t="s">
        <v>27</v>
      </c>
      <c r="D23" s="42" t="str">
        <f>Vorgaben!B21</f>
        <v>A Bambini Licht</v>
      </c>
      <c r="E23" s="42" t="str">
        <f>Vorgaben!C21</f>
        <v>&lt;12</v>
      </c>
      <c r="F23" s="42" t="str">
        <f>Vorgaben!D21</f>
        <v>aufgelegt</v>
      </c>
      <c r="G23" s="43">
        <f>Vorgaben!E21</f>
        <v>10</v>
      </c>
      <c r="H23" s="44">
        <f>Vorgaben!F21</f>
        <v>4</v>
      </c>
    </row>
    <row r="24" spans="1:8" x14ac:dyDescent="0.2">
      <c r="A24" s="19"/>
      <c r="D24" s="42" t="str">
        <f>Vorgaben!B22</f>
        <v>B Schüler LG</v>
      </c>
      <c r="E24" s="42" t="str">
        <f>Vorgaben!C22</f>
        <v>&lt;16</v>
      </c>
      <c r="F24" s="42" t="str">
        <f>Vorgaben!D22</f>
        <v>aufgelegt</v>
      </c>
      <c r="G24" s="43">
        <f>Vorgaben!E22</f>
        <v>10</v>
      </c>
      <c r="H24" s="44">
        <f>Vorgaben!F22</f>
        <v>8</v>
      </c>
    </row>
    <row r="25" spans="1:8" x14ac:dyDescent="0.2">
      <c r="A25" s="24" t="str">
        <f>Vorgaben!B36</f>
        <v>St. Sebastianus Schützenbruderschaft e.V.</v>
      </c>
      <c r="D25" s="42"/>
      <c r="E25" s="42"/>
      <c r="F25" s="42"/>
      <c r="G25" s="43"/>
      <c r="H25" s="44"/>
    </row>
    <row r="26" spans="1:8" x14ac:dyDescent="0.2">
      <c r="A26" s="24" t="str">
        <f>Vorgaben!B37</f>
        <v>Brudermeister Thorsten Hompesch</v>
      </c>
      <c r="B26" s="45"/>
      <c r="D26" s="42" t="str">
        <f>Vorgaben!B24</f>
        <v>D Schützen LG</v>
      </c>
      <c r="E26" s="42" t="str">
        <f>Vorgaben!C24</f>
        <v>&gt;16</v>
      </c>
      <c r="F26" s="42" t="str">
        <f>Vorgaben!D24</f>
        <v>Freihand</v>
      </c>
      <c r="G26" s="43">
        <f>Vorgaben!E24</f>
        <v>10</v>
      </c>
      <c r="H26" s="44">
        <f>Vorgaben!F24</f>
        <v>8</v>
      </c>
    </row>
    <row r="27" spans="1:8" x14ac:dyDescent="0.2">
      <c r="A27" s="24" t="str">
        <f>Vorgaben!B38</f>
        <v>Lisztstraße 5</v>
      </c>
      <c r="B27" s="45"/>
      <c r="D27" s="42" t="str">
        <f>Vorgaben!B25</f>
        <v>E Offen LG</v>
      </c>
      <c r="E27" s="42" t="str">
        <f>Vorgaben!C25</f>
        <v>&gt;16</v>
      </c>
      <c r="F27" s="42" t="str">
        <f>Vorgaben!D25</f>
        <v>aufgelegt</v>
      </c>
      <c r="G27" s="43">
        <f>Vorgaben!E25</f>
        <v>10</v>
      </c>
      <c r="H27" s="44">
        <f>Vorgaben!F25</f>
        <v>8</v>
      </c>
    </row>
    <row r="28" spans="1:8" x14ac:dyDescent="0.2">
      <c r="A28" s="24" t="str">
        <f>Vorgaben!B39</f>
        <v>52445 Titz-Rödingen</v>
      </c>
      <c r="B28" s="46"/>
      <c r="D28" s="42" t="str">
        <f>Vorgaben!B26</f>
        <v>F Senioren LG</v>
      </c>
      <c r="E28" s="42" t="str">
        <f>Vorgaben!C26</f>
        <v>&gt;60</v>
      </c>
      <c r="F28" s="42" t="str">
        <f>Vorgaben!D26</f>
        <v>aufgelegt</v>
      </c>
      <c r="G28" s="43">
        <f>Vorgaben!E26</f>
        <v>10</v>
      </c>
      <c r="H28" s="44">
        <f>Vorgaben!F26</f>
        <v>8</v>
      </c>
    </row>
    <row r="29" spans="1:8" x14ac:dyDescent="0.2">
      <c r="D29" s="42" t="str">
        <f>Vorgaben!B27</f>
        <v>H Pistole LP</v>
      </c>
      <c r="E29" s="42" t="str">
        <f>Vorgaben!C27</f>
        <v>&gt;16</v>
      </c>
      <c r="F29" s="42" t="str">
        <f>Vorgaben!D27</f>
        <v>Freihand</v>
      </c>
      <c r="G29" s="43">
        <f>Vorgaben!E27</f>
        <v>10</v>
      </c>
      <c r="H29" s="44">
        <f>Vorgaben!F27</f>
        <v>8</v>
      </c>
    </row>
    <row r="30" spans="1:8" x14ac:dyDescent="0.2">
      <c r="A30" s="45"/>
      <c r="C30" s="45"/>
      <c r="D30" s="42"/>
      <c r="E30" s="42"/>
      <c r="F30" s="42"/>
      <c r="G30" s="43"/>
      <c r="H30" s="44"/>
    </row>
    <row r="31" spans="1:8" x14ac:dyDescent="0.2">
      <c r="A31" s="73" t="s">
        <v>15</v>
      </c>
      <c r="B31" s="74"/>
      <c r="C31" s="74"/>
      <c r="D31" s="74"/>
      <c r="E31" s="75"/>
      <c r="F31" s="73" t="s">
        <v>16</v>
      </c>
      <c r="G31" s="75"/>
      <c r="H31" s="20" t="s">
        <v>14</v>
      </c>
    </row>
    <row r="32" spans="1:8" ht="13.5" thickBot="1" x14ac:dyDescent="0.25">
      <c r="A32" s="83"/>
      <c r="B32" s="84"/>
      <c r="C32" s="84"/>
      <c r="D32" s="84"/>
      <c r="E32" s="85"/>
      <c r="F32" s="83" t="s">
        <v>17</v>
      </c>
      <c r="G32" s="85"/>
      <c r="H32" s="20" t="s">
        <v>12</v>
      </c>
    </row>
    <row r="33" spans="1:9" ht="30" customHeight="1" thickTop="1" thickBot="1" x14ac:dyDescent="0.25">
      <c r="A33" s="86"/>
      <c r="B33" s="87"/>
      <c r="C33" s="87"/>
      <c r="D33" s="87"/>
      <c r="E33" s="88"/>
      <c r="F33" s="93"/>
      <c r="G33" s="94"/>
      <c r="H33" s="47">
        <f>IF(SUM(H62,H57,H52,H47,H42,H37), SUM(H62,H57,H52,H47,H42,H37),"")</f>
        <v>8</v>
      </c>
    </row>
    <row r="34" spans="1:9" ht="12.95" customHeight="1" thickTop="1" thickBot="1" x14ac:dyDescent="0.25">
      <c r="A34" s="8"/>
      <c r="B34" s="8"/>
      <c r="C34" s="9"/>
      <c r="D34" s="10"/>
      <c r="E34" s="11"/>
      <c r="F34" s="9"/>
      <c r="G34" s="9"/>
      <c r="H34" s="48"/>
    </row>
    <row r="35" spans="1:9" ht="12.95" customHeight="1" x14ac:dyDescent="0.2">
      <c r="A35" s="8"/>
      <c r="B35" s="8"/>
      <c r="C35" s="9"/>
      <c r="D35" s="10"/>
      <c r="E35" s="11"/>
      <c r="F35" s="9"/>
      <c r="G35" s="9"/>
      <c r="H35" s="90" t="s">
        <v>63</v>
      </c>
      <c r="I35" s="91"/>
    </row>
    <row r="36" spans="1:9" ht="13.5" thickBot="1" x14ac:dyDescent="0.25">
      <c r="A36" s="7" t="s">
        <v>0</v>
      </c>
      <c r="B36" s="7" t="s">
        <v>53</v>
      </c>
      <c r="C36" s="73" t="s">
        <v>62</v>
      </c>
      <c r="D36" s="74"/>
      <c r="E36" s="75"/>
      <c r="F36" s="7" t="s">
        <v>3</v>
      </c>
      <c r="G36" s="55" t="s">
        <v>2</v>
      </c>
      <c r="H36" s="56" t="s">
        <v>12</v>
      </c>
      <c r="I36" s="57" t="s">
        <v>55</v>
      </c>
    </row>
    <row r="37" spans="1:9" ht="18.75" thickTop="1" x14ac:dyDescent="0.25">
      <c r="A37" s="13">
        <v>1</v>
      </c>
      <c r="B37" s="64" t="s">
        <v>49</v>
      </c>
      <c r="C37" s="67"/>
      <c r="D37" s="68"/>
      <c r="E37" s="69"/>
      <c r="F37" s="4"/>
      <c r="G37" s="1"/>
      <c r="H37" s="80">
        <f>IF(B37&lt;&gt;"",VLOOKUP(B37,$D$23:$H$30,5),"")</f>
        <v>8</v>
      </c>
      <c r="I37" s="53"/>
    </row>
    <row r="38" spans="1:9" ht="18" x14ac:dyDescent="0.25">
      <c r="A38" s="14">
        <v>2</v>
      </c>
      <c r="B38" s="65"/>
      <c r="C38" s="70"/>
      <c r="D38" s="71"/>
      <c r="E38" s="72"/>
      <c r="F38" s="5"/>
      <c r="G38" s="2"/>
      <c r="H38" s="81"/>
      <c r="I38" s="53"/>
    </row>
    <row r="39" spans="1:9" ht="18.75" thickBot="1" x14ac:dyDescent="0.3">
      <c r="A39" s="15">
        <v>3</v>
      </c>
      <c r="B39" s="66"/>
      <c r="C39" s="61"/>
      <c r="D39" s="62"/>
      <c r="E39" s="63"/>
      <c r="F39" s="6"/>
      <c r="G39" s="3"/>
      <c r="H39" s="82"/>
      <c r="I39" s="52"/>
    </row>
    <row r="40" spans="1:9" ht="13.5" thickTop="1" x14ac:dyDescent="0.2">
      <c r="A40" s="49"/>
      <c r="B40" s="49"/>
      <c r="C40" s="49"/>
      <c r="D40" s="49"/>
      <c r="E40" s="49"/>
      <c r="F40" s="49"/>
      <c r="G40" s="49"/>
      <c r="H40" s="48"/>
      <c r="I40" s="48"/>
    </row>
    <row r="41" spans="1:9" ht="13.5" thickBot="1" x14ac:dyDescent="0.25">
      <c r="A41" s="7" t="s">
        <v>0</v>
      </c>
      <c r="B41" s="7" t="s">
        <v>6</v>
      </c>
      <c r="C41" s="73" t="s">
        <v>1</v>
      </c>
      <c r="D41" s="74"/>
      <c r="E41" s="75"/>
      <c r="F41" s="7" t="s">
        <v>3</v>
      </c>
      <c r="G41" s="7" t="s">
        <v>2</v>
      </c>
      <c r="H41" s="20" t="s">
        <v>12</v>
      </c>
      <c r="I41" s="20" t="s">
        <v>55</v>
      </c>
    </row>
    <row r="42" spans="1:9" ht="18.75" thickTop="1" x14ac:dyDescent="0.25">
      <c r="A42" s="13">
        <v>1</v>
      </c>
      <c r="B42" s="64"/>
      <c r="C42" s="67"/>
      <c r="D42" s="68"/>
      <c r="E42" s="69"/>
      <c r="F42" s="4"/>
      <c r="G42" s="1"/>
      <c r="H42" s="92" t="str">
        <f>IF(B42&lt;&gt;"",VLOOKUP(B42,$D$23:$H$30,5),"")</f>
        <v/>
      </c>
      <c r="I42" s="54"/>
    </row>
    <row r="43" spans="1:9" ht="18" x14ac:dyDescent="0.25">
      <c r="A43" s="14">
        <v>2</v>
      </c>
      <c r="B43" s="65"/>
      <c r="C43" s="70"/>
      <c r="D43" s="71"/>
      <c r="E43" s="72"/>
      <c r="F43" s="5"/>
      <c r="G43" s="2"/>
      <c r="H43" s="81"/>
      <c r="I43" s="53"/>
    </row>
    <row r="44" spans="1:9" ht="18.75" thickBot="1" x14ac:dyDescent="0.3">
      <c r="A44" s="15">
        <v>3</v>
      </c>
      <c r="B44" s="66"/>
      <c r="C44" s="61"/>
      <c r="D44" s="62"/>
      <c r="E44" s="63"/>
      <c r="F44" s="6"/>
      <c r="G44" s="3"/>
      <c r="H44" s="82"/>
      <c r="I44" s="52"/>
    </row>
    <row r="45" spans="1:9" ht="13.5" thickTop="1" x14ac:dyDescent="0.2">
      <c r="A45" s="49"/>
      <c r="B45" s="49"/>
      <c r="C45" s="49"/>
      <c r="D45" s="49"/>
      <c r="E45" s="49"/>
      <c r="F45" s="49"/>
      <c r="G45" s="49"/>
      <c r="H45" s="48"/>
      <c r="I45" s="48"/>
    </row>
    <row r="46" spans="1:9" ht="13.5" thickBot="1" x14ac:dyDescent="0.25">
      <c r="A46" s="7" t="s">
        <v>0</v>
      </c>
      <c r="B46" s="7" t="s">
        <v>6</v>
      </c>
      <c r="C46" s="73" t="s">
        <v>1</v>
      </c>
      <c r="D46" s="74"/>
      <c r="E46" s="75"/>
      <c r="F46" s="7" t="s">
        <v>3</v>
      </c>
      <c r="G46" s="7" t="s">
        <v>2</v>
      </c>
      <c r="H46" s="20" t="s">
        <v>12</v>
      </c>
      <c r="I46" s="20" t="s">
        <v>55</v>
      </c>
    </row>
    <row r="47" spans="1:9" ht="18.75" thickTop="1" x14ac:dyDescent="0.25">
      <c r="A47" s="13">
        <v>1</v>
      </c>
      <c r="B47" s="64"/>
      <c r="C47" s="67"/>
      <c r="D47" s="68"/>
      <c r="E47" s="69"/>
      <c r="F47" s="4"/>
      <c r="G47" s="1"/>
      <c r="H47" s="92" t="str">
        <f>IF(B47&lt;&gt;"",VLOOKUP(B47,$D$23:$H$30,5),"")</f>
        <v/>
      </c>
      <c r="I47" s="54"/>
    </row>
    <row r="48" spans="1:9" ht="18" x14ac:dyDescent="0.25">
      <c r="A48" s="14">
        <v>2</v>
      </c>
      <c r="B48" s="65"/>
      <c r="C48" s="70"/>
      <c r="D48" s="71"/>
      <c r="E48" s="72"/>
      <c r="F48" s="5"/>
      <c r="G48" s="2"/>
      <c r="H48" s="81"/>
      <c r="I48" s="53"/>
    </row>
    <row r="49" spans="1:9" ht="18.75" thickBot="1" x14ac:dyDescent="0.3">
      <c r="A49" s="15">
        <v>3</v>
      </c>
      <c r="B49" s="66"/>
      <c r="C49" s="61"/>
      <c r="D49" s="62"/>
      <c r="E49" s="63"/>
      <c r="F49" s="6"/>
      <c r="G49" s="3"/>
      <c r="H49" s="82"/>
      <c r="I49" s="52"/>
    </row>
    <row r="50" spans="1:9" ht="13.5" thickTop="1" x14ac:dyDescent="0.2">
      <c r="A50" s="49"/>
      <c r="B50" s="49"/>
      <c r="C50" s="49"/>
      <c r="D50" s="49"/>
      <c r="E50" s="49"/>
      <c r="F50" s="49"/>
      <c r="G50" s="49"/>
      <c r="H50" s="48"/>
      <c r="I50" s="48"/>
    </row>
    <row r="51" spans="1:9" ht="13.5" thickBot="1" x14ac:dyDescent="0.25">
      <c r="A51" s="7" t="s">
        <v>0</v>
      </c>
      <c r="B51" s="7" t="s">
        <v>6</v>
      </c>
      <c r="C51" s="73" t="s">
        <v>1</v>
      </c>
      <c r="D51" s="74"/>
      <c r="E51" s="75"/>
      <c r="F51" s="7" t="s">
        <v>3</v>
      </c>
      <c r="G51" s="7" t="s">
        <v>2</v>
      </c>
      <c r="H51" s="20" t="s">
        <v>12</v>
      </c>
      <c r="I51" s="20" t="s">
        <v>55</v>
      </c>
    </row>
    <row r="52" spans="1:9" ht="18.75" thickTop="1" x14ac:dyDescent="0.25">
      <c r="A52" s="13">
        <v>1</v>
      </c>
      <c r="B52" s="64"/>
      <c r="C52" s="67"/>
      <c r="D52" s="68"/>
      <c r="E52" s="69"/>
      <c r="F52" s="4"/>
      <c r="G52" s="1"/>
      <c r="H52" s="92" t="str">
        <f>IF(B52&lt;&gt;"",VLOOKUP(B52,$D$23:$H$30,5),"")</f>
        <v/>
      </c>
      <c r="I52" s="54"/>
    </row>
    <row r="53" spans="1:9" ht="18" x14ac:dyDescent="0.25">
      <c r="A53" s="14">
        <v>2</v>
      </c>
      <c r="B53" s="65"/>
      <c r="C53" s="70"/>
      <c r="D53" s="71"/>
      <c r="E53" s="72"/>
      <c r="F53" s="5"/>
      <c r="G53" s="2"/>
      <c r="H53" s="81"/>
      <c r="I53" s="53"/>
    </row>
    <row r="54" spans="1:9" ht="18.75" thickBot="1" x14ac:dyDescent="0.3">
      <c r="A54" s="15">
        <v>3</v>
      </c>
      <c r="B54" s="66"/>
      <c r="C54" s="61"/>
      <c r="D54" s="62"/>
      <c r="E54" s="63"/>
      <c r="F54" s="6"/>
      <c r="G54" s="3"/>
      <c r="H54" s="82"/>
      <c r="I54" s="52"/>
    </row>
    <row r="55" spans="1:9" ht="13.5" thickTop="1" x14ac:dyDescent="0.2">
      <c r="A55" s="49"/>
      <c r="B55" s="49"/>
      <c r="C55" s="49"/>
      <c r="D55" s="49"/>
      <c r="E55" s="49"/>
      <c r="F55" s="49"/>
      <c r="G55" s="49"/>
      <c r="H55" s="48"/>
      <c r="I55" s="48"/>
    </row>
    <row r="56" spans="1:9" ht="13.5" thickBot="1" x14ac:dyDescent="0.25">
      <c r="A56" s="7" t="s">
        <v>0</v>
      </c>
      <c r="B56" s="7" t="s">
        <v>6</v>
      </c>
      <c r="C56" s="73" t="s">
        <v>1</v>
      </c>
      <c r="D56" s="74"/>
      <c r="E56" s="75"/>
      <c r="F56" s="7" t="s">
        <v>3</v>
      </c>
      <c r="G56" s="7" t="s">
        <v>2</v>
      </c>
      <c r="H56" s="20" t="s">
        <v>12</v>
      </c>
      <c r="I56" s="20" t="s">
        <v>55</v>
      </c>
    </row>
    <row r="57" spans="1:9" ht="18.75" thickTop="1" x14ac:dyDescent="0.25">
      <c r="A57" s="13">
        <v>1</v>
      </c>
      <c r="B57" s="64"/>
      <c r="C57" s="67"/>
      <c r="D57" s="68"/>
      <c r="E57" s="69"/>
      <c r="F57" s="4"/>
      <c r="G57" s="1"/>
      <c r="H57" s="92" t="str">
        <f>IF(B57&lt;&gt;"",VLOOKUP(B57,$D$23:$H$30,5),"")</f>
        <v/>
      </c>
      <c r="I57" s="54"/>
    </row>
    <row r="58" spans="1:9" ht="18" x14ac:dyDescent="0.25">
      <c r="A58" s="14">
        <v>2</v>
      </c>
      <c r="B58" s="65"/>
      <c r="C58" s="70"/>
      <c r="D58" s="71"/>
      <c r="E58" s="72"/>
      <c r="F58" s="5"/>
      <c r="G58" s="2"/>
      <c r="H58" s="81"/>
      <c r="I58" s="53"/>
    </row>
    <row r="59" spans="1:9" ht="18.75" thickBot="1" x14ac:dyDescent="0.3">
      <c r="A59" s="15">
        <v>3</v>
      </c>
      <c r="B59" s="66"/>
      <c r="C59" s="61"/>
      <c r="D59" s="62"/>
      <c r="E59" s="63"/>
      <c r="F59" s="6"/>
      <c r="G59" s="3"/>
      <c r="H59" s="82"/>
      <c r="I59" s="52"/>
    </row>
    <row r="60" spans="1:9" ht="13.5" thickTop="1" x14ac:dyDescent="0.2">
      <c r="H60" s="48"/>
      <c r="I60" s="48"/>
    </row>
    <row r="61" spans="1:9" ht="13.5" thickBot="1" x14ac:dyDescent="0.25">
      <c r="A61" s="7" t="s">
        <v>0</v>
      </c>
      <c r="B61" s="7" t="s">
        <v>6</v>
      </c>
      <c r="C61" s="73" t="s">
        <v>1</v>
      </c>
      <c r="D61" s="74"/>
      <c r="E61" s="75"/>
      <c r="F61" s="7" t="s">
        <v>3</v>
      </c>
      <c r="G61" s="7" t="s">
        <v>2</v>
      </c>
      <c r="H61" s="20" t="s">
        <v>12</v>
      </c>
      <c r="I61" s="20" t="s">
        <v>55</v>
      </c>
    </row>
    <row r="62" spans="1:9" ht="18.75" thickTop="1" x14ac:dyDescent="0.25">
      <c r="A62" s="13">
        <v>1</v>
      </c>
      <c r="B62" s="64"/>
      <c r="C62" s="67"/>
      <c r="D62" s="68"/>
      <c r="E62" s="69"/>
      <c r="F62" s="4"/>
      <c r="G62" s="1"/>
      <c r="H62" s="92" t="str">
        <f>IF(B62&lt;&gt;"",VLOOKUP(B62,$D$23:$H$30,5),"")</f>
        <v/>
      </c>
      <c r="I62" s="54"/>
    </row>
    <row r="63" spans="1:9" ht="18" x14ac:dyDescent="0.25">
      <c r="A63" s="14">
        <v>2</v>
      </c>
      <c r="B63" s="65"/>
      <c r="C63" s="70"/>
      <c r="D63" s="71"/>
      <c r="E63" s="72"/>
      <c r="F63" s="5"/>
      <c r="G63" s="2"/>
      <c r="H63" s="81"/>
      <c r="I63" s="53"/>
    </row>
    <row r="64" spans="1:9" ht="18.75" thickBot="1" x14ac:dyDescent="0.3">
      <c r="A64" s="15">
        <v>3</v>
      </c>
      <c r="B64" s="66"/>
      <c r="C64" s="61"/>
      <c r="D64" s="62"/>
      <c r="E64" s="63"/>
      <c r="F64" s="6"/>
      <c r="G64" s="3"/>
      <c r="H64" s="82"/>
      <c r="I64" s="52"/>
    </row>
    <row r="65" spans="8:8" ht="13.5" thickTop="1" x14ac:dyDescent="0.2">
      <c r="H65" s="48"/>
    </row>
    <row r="66" spans="8:8" x14ac:dyDescent="0.2">
      <c r="H66" s="48"/>
    </row>
    <row r="67" spans="8:8" x14ac:dyDescent="0.2">
      <c r="H67" s="48"/>
    </row>
    <row r="68" spans="8:8" x14ac:dyDescent="0.2">
      <c r="H68" s="48"/>
    </row>
    <row r="69" spans="8:8" x14ac:dyDescent="0.2">
      <c r="H69" s="48"/>
    </row>
    <row r="70" spans="8:8" x14ac:dyDescent="0.2">
      <c r="H70" s="48"/>
    </row>
  </sheetData>
  <sheetProtection password="FA69" sheet="1" objects="1" scenarios="1" autoFilter="0"/>
  <mergeCells count="45">
    <mergeCell ref="H62:H64"/>
    <mergeCell ref="F31:G31"/>
    <mergeCell ref="F32:G32"/>
    <mergeCell ref="F33:G33"/>
    <mergeCell ref="H42:H44"/>
    <mergeCell ref="H47:H49"/>
    <mergeCell ref="H52:H54"/>
    <mergeCell ref="H57:H59"/>
    <mergeCell ref="C56:E56"/>
    <mergeCell ref="B57:B59"/>
    <mergeCell ref="C57:E57"/>
    <mergeCell ref="C58:E58"/>
    <mergeCell ref="C59:E59"/>
    <mergeCell ref="C61:E61"/>
    <mergeCell ref="B62:B64"/>
    <mergeCell ref="C62:E62"/>
    <mergeCell ref="C63:E63"/>
    <mergeCell ref="C64:E64"/>
    <mergeCell ref="C51:E51"/>
    <mergeCell ref="B52:B54"/>
    <mergeCell ref="C52:E52"/>
    <mergeCell ref="C53:E53"/>
    <mergeCell ref="C54:E54"/>
    <mergeCell ref="A14:G14"/>
    <mergeCell ref="D21:H21"/>
    <mergeCell ref="C41:E41"/>
    <mergeCell ref="H37:H39"/>
    <mergeCell ref="A31:E32"/>
    <mergeCell ref="C39:E39"/>
    <mergeCell ref="A33:E33"/>
    <mergeCell ref="C36:E36"/>
    <mergeCell ref="B37:B39"/>
    <mergeCell ref="C37:E37"/>
    <mergeCell ref="C38:E38"/>
    <mergeCell ref="B17:C18"/>
    <mergeCell ref="H35:I35"/>
    <mergeCell ref="C49:E49"/>
    <mergeCell ref="B42:B44"/>
    <mergeCell ref="C42:E42"/>
    <mergeCell ref="C43:E43"/>
    <mergeCell ref="C44:E44"/>
    <mergeCell ref="C46:E46"/>
    <mergeCell ref="B47:B49"/>
    <mergeCell ref="C47:E47"/>
    <mergeCell ref="C48:E48"/>
  </mergeCells>
  <phoneticPr fontId="3" type="noConversion"/>
  <dataValidations count="3">
    <dataValidation type="list" allowBlank="1" showInputMessage="1" showErrorMessage="1" promptTitle="Klasse wählen!" prompt="Bitte wählen Sie eine Klasse aus, in dem Sie auf den Pfeil klicken." sqref="B57:B59 B37:B39 B42:B44 B47:B49 B52:B54 B62:B64">
      <formula1>$D$23:$D$30</formula1>
    </dataValidation>
    <dataValidation type="list" allowBlank="1" showInputMessage="1" showErrorMessage="1" promptTitle="Startdatum auswählen!" prompt="Bitte wählen Sie ein Startdatum aus, in dem Sie auf den Pfeil klicken und ein Datum auswählen." sqref="F37:F39 F42:F44 F47:F49 F52:F54 F57:F59 F62:F64">
      <formula1>$B$2:$B$7</formula1>
    </dataValidation>
    <dataValidation type="list" allowBlank="1" showInputMessage="1" showErrorMessage="1" promptTitle="Startzeit wählen!" prompt="Bitte wählen Sie eine Uhrzeit zu der Sie starten möchten aus, in dem Sie auf den Pfeil klicken._x000a__x000a_Wir sind bemüht Ihnen diese Startzeit zu ermöglichen." sqref="G37:G39 G62:G64 G57:G59 G52:G54 G47:G49 G42:G44">
      <formula1>$C$2:$C$12</formula1>
    </dataValidation>
  </dataValidations>
  <printOptions horizontalCentered="1"/>
  <pageMargins left="0.35433070866141736" right="0.27559055118110237" top="0.51181102362204722" bottom="0.43307086614173229" header="0.51181102362204722" footer="0.19685039370078741"/>
  <pageSetup paperSize="9" scale="88" orientation="portrait" horizontalDpi="4294967293" verticalDpi="1200" r:id="rId1"/>
  <headerFooter alignWithMargins="0">
    <oddFooter>&amp;LCopyright: Michael Gerken&amp;R&amp;F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Vorgaben</vt:lpstr>
      <vt:lpstr>Mannschaft</vt:lpstr>
      <vt:lpstr>Mannschaft!Druckbereich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Dieter Breuer</dc:creator>
  <cp:lastModifiedBy>Michael g</cp:lastModifiedBy>
  <cp:lastPrinted>2024-08-28T11:45:31Z</cp:lastPrinted>
  <dcterms:created xsi:type="dcterms:W3CDTF">2006-08-17T08:25:44Z</dcterms:created>
  <dcterms:modified xsi:type="dcterms:W3CDTF">2024-08-28T11:45:34Z</dcterms:modified>
</cp:coreProperties>
</file>